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WVINCETT\Documents\Projects\Germantown\Working GERMA Draft\"/>
    </mc:Choice>
  </mc:AlternateContent>
  <xr:revisionPtr revIDLastSave="0" documentId="13_ncr:1_{D38F88B2-4650-42B9-89DF-0E6969610D8B}" xr6:coauthVersionLast="47" xr6:coauthVersionMax="47" xr10:uidLastSave="{00000000-0000-0000-0000-000000000000}"/>
  <bookViews>
    <workbookView xWindow="16080" yWindow="8235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1" l="1"/>
  <c r="L34" i="1"/>
  <c r="L32" i="1"/>
  <c r="L30" i="1"/>
  <c r="L28" i="1"/>
  <c r="L26" i="1"/>
  <c r="L24" i="1"/>
  <c r="L22" i="1"/>
  <c r="L20" i="1"/>
  <c r="L18" i="1"/>
  <c r="L16" i="1"/>
  <c r="L14" i="1"/>
  <c r="L12" i="1"/>
  <c r="L11" i="1"/>
  <c r="L10" i="1"/>
  <c r="A2" i="1"/>
</calcChain>
</file>

<file path=xl/sharedStrings.xml><?xml version="1.0" encoding="utf-8"?>
<sst xmlns="http://schemas.openxmlformats.org/spreadsheetml/2006/main" count="337" uniqueCount="135">
  <si>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</si>
  <si>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</si>
  <si>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</si>
  <si>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</si>
  <si>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</si>
  <si>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</si>
  <si>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</si>
  <si>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</si>
  <si>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</si>
  <si>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</si>
  <si>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</si>
  <si>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</si>
  <si>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</si>
  <si>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</si>
  <si>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</si>
  <si>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</si>
  <si>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</si>
  <si>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</t>
  </si>
  <si>
    <t>water</t>
  </si>
  <si>
    <t>MD</t>
  </si>
  <si>
    <t>no</t>
  </si>
  <si>
    <t>01-02</t>
  </si>
  <si>
    <t>Qal</t>
  </si>
  <si>
    <t>Alluvium</t>
  </si>
  <si>
    <t>Quaternary</t>
  </si>
  <si>
    <t>02-01</t>
  </si>
  <si>
    <t>Jd</t>
  </si>
  <si>
    <t>Diabase dikes and sills</t>
  </si>
  <si>
    <t>Jurassic</t>
  </si>
  <si>
    <t>02-02</t>
  </si>
  <si>
    <t>Trtm</t>
  </si>
  <si>
    <t>Thermally metamorphosed rocks</t>
  </si>
  <si>
    <t>Triassic</t>
  </si>
  <si>
    <t>03</t>
  </si>
  <si>
    <t>Manassas Sandstone</t>
  </si>
  <si>
    <t>2611</t>
  </si>
  <si>
    <t>Manassas</t>
  </si>
  <si>
    <t>Manassas Sandstone of Culpeper Group of Newark Supergroup</t>
  </si>
  <si>
    <t>Late Triassic (late Carnian to early Norian)*</t>
  </si>
  <si>
    <t>MD, VA</t>
  </si>
  <si>
    <t>yes</t>
  </si>
  <si>
    <t>03-01</t>
  </si>
  <si>
    <t>Trmp</t>
  </si>
  <si>
    <t>Poolesville Member</t>
  </si>
  <si>
    <t>Manassas Sandstone, Poolesville Member</t>
  </si>
  <si>
    <t>3359</t>
  </si>
  <si>
    <t>Poolesville</t>
  </si>
  <si>
    <t>Poolesville Member of Manassas Sandstone of Culpeper Group of Newark Supergroup</t>
  </si>
  <si>
    <t>03-02</t>
  </si>
  <si>
    <t>Trmr</t>
  </si>
  <si>
    <t>Reston Member</t>
  </si>
  <si>
    <t>Manassas Sandstone, Reston Member</t>
  </si>
  <si>
    <t>3521</t>
  </si>
  <si>
    <t>Reston</t>
  </si>
  <si>
    <t>Reston Member of Manassas Sandstone of Culpeper Group of Newark Supergroup (VA*, MD*)</t>
  </si>
  <si>
    <t>Late Triassic (late Carnian)*</t>
  </si>
  <si>
    <t>03-02-a</t>
  </si>
  <si>
    <t>Reston Formation of Culpeper Group of Newark Supergroup</t>
  </si>
  <si>
    <t>VA</t>
  </si>
  <si>
    <t>04</t>
  </si>
  <si>
    <t>CZi</t>
  </si>
  <si>
    <t>Ijamsville Phyllite, undifferentiated</t>
  </si>
  <si>
    <t>Proterozoic-Cambrian</t>
  </si>
  <si>
    <t>2164</t>
  </si>
  <si>
    <t>Ijamsville</t>
  </si>
  <si>
    <t>Ijamsville Phyllite</t>
  </si>
  <si>
    <t>Precambrian(?)* | Proterozoic, Late(?)* | Cambrian, Early(?)*</t>
  </si>
  <si>
    <t>MD, PA</t>
  </si>
  <si>
    <t>04-a</t>
  </si>
  <si>
    <t>Ijamsville Formation</t>
  </si>
  <si>
    <t>04-01</t>
  </si>
  <si>
    <t>CZib</t>
  </si>
  <si>
    <t>metabasalt</t>
  </si>
  <si>
    <t>Ijamsville Phyllite, metabasalt</t>
  </si>
  <si>
    <t>04-01-a</t>
  </si>
  <si>
    <t>04-02</t>
  </si>
  <si>
    <t>CZiq</t>
  </si>
  <si>
    <t>quartzite</t>
  </si>
  <si>
    <t>Ijamsville Phyllite, quartzite</t>
  </si>
  <si>
    <t>04-02-a</t>
  </si>
  <si>
    <t>04-03</t>
  </si>
  <si>
    <t>CZicq</t>
  </si>
  <si>
    <t>conglomeratic quartzite</t>
  </si>
  <si>
    <t>Ijamsville Phyllite, conglomeratic quartzite</t>
  </si>
  <si>
    <t>04-03-a</t>
  </si>
  <si>
    <t>05</t>
  </si>
  <si>
    <t>CZmb</t>
  </si>
  <si>
    <t>Marburg Formation, undifferentiated</t>
  </si>
  <si>
    <t>2634</t>
  </si>
  <si>
    <t>Marburg</t>
  </si>
  <si>
    <t>Marburg Formation</t>
  </si>
  <si>
    <t>Precambrian* | Proterozoic, Late* | Cambrian, Early*</t>
  </si>
  <si>
    <t>05-a</t>
  </si>
  <si>
    <t>Marburg Schist</t>
  </si>
  <si>
    <t>05-01</t>
  </si>
  <si>
    <t>CZmbq</t>
  </si>
  <si>
    <t>Marburg Formation, quartzite</t>
  </si>
  <si>
    <t>05-01-a</t>
  </si>
  <si>
    <t>05-02</t>
  </si>
  <si>
    <t>CZmbg</t>
  </si>
  <si>
    <t>metagraywacke</t>
  </si>
  <si>
    <t>Marburg Formation, metagraywacke</t>
  </si>
  <si>
    <t>05-02-a</t>
  </si>
  <si>
    <t>05-03</t>
  </si>
  <si>
    <t>CZmbcp</t>
  </si>
  <si>
    <t>chlorite phyllonite</t>
  </si>
  <si>
    <t>Marburg Formation, chlorite phyllonite</t>
  </si>
  <si>
    <t>05-03-a</t>
  </si>
  <si>
    <t>05-04</t>
  </si>
  <si>
    <t>CZmbb</t>
  </si>
  <si>
    <t>Marburg Formation, metabasalt</t>
  </si>
  <si>
    <t>05-04-a</t>
  </si>
  <si>
    <t>05-05</t>
  </si>
  <si>
    <t>CZmbcq</t>
  </si>
  <si>
    <t>Marburg Formation, conglomeratic quartzite</t>
  </si>
  <si>
    <t>05-05-a</t>
  </si>
  <si>
    <t>06</t>
  </si>
  <si>
    <t>CZmg</t>
  </si>
  <si>
    <t>Mather Gorge Formation, undifferentiated</t>
  </si>
  <si>
    <t>2677</t>
  </si>
  <si>
    <t>Mather Gorge</t>
  </si>
  <si>
    <t>Mather Gorge Formation</t>
  </si>
  <si>
    <t>VA, MD</t>
  </si>
  <si>
    <t>06-01</t>
  </si>
  <si>
    <t>CZmgs</t>
  </si>
  <si>
    <t>Mather Gorge Formation sheared</t>
  </si>
  <si>
    <t>Mather Gorge Formation, sheared</t>
  </si>
  <si>
    <t>07</t>
  </si>
  <si>
    <t>CZum</t>
  </si>
  <si>
    <t>Ultramafic and mafic rocks</t>
  </si>
  <si>
    <t>Geologic Names Check report: GERMA2025.1.gdb\DescriptionOfMapUnits</t>
  </si>
  <si>
    <t>Usage of lithologic name 'Phyllite' more accurate in this area than 'Formation'.</t>
  </si>
  <si>
    <t>Mapped informal subunit of the Ijamsville Phyllite. No change to Geolex required.</t>
  </si>
  <si>
    <t>Mapped informal subunit of the Marburg Formation. No change to Geolex required.</t>
  </si>
  <si>
    <t>Mapped informal subunit of the Mather Gorge Formation. No change to Geolex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</si>
</sst>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>
      <pane ySplit="2" topLeftCell="A3" activePane="bottomLeft" state="frozen"/>
      <selection pane="bottomLeft" activeCell="O14" sqref="O14"/>
    </sheetView>
  </sheetViews>
  <sheetFormatPr defaultRowHeight="15" x14ac:dyDescent="0.25"/>
  <cols>
    <col min="1" max="17" width="15" customWidth="1"/>
  </cols>
  <sheetData>
    <row r="1" spans="1:17" x14ac:dyDescent="0.25">
      <c r="A1" s="1" t="s">
        <v>130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3" t="s">
        <v>0</v>
      </c>
      <c r="B4" s="14"/>
      <c r="C4" s="14"/>
      <c r="D4" s="14"/>
      <c r="E4" s="14"/>
      <c r="F4" s="14"/>
      <c r="G4" s="15" t="s">
        <v>1</v>
      </c>
      <c r="H4" s="16"/>
      <c r="I4" s="16"/>
      <c r="J4" s="16"/>
      <c r="K4" s="16"/>
      <c r="L4" s="16"/>
      <c r="M4" s="17" t="s">
        <v>2</v>
      </c>
      <c r="N4" s="18"/>
      <c r="O4" s="18"/>
      <c r="P4" s="18"/>
      <c r="Q4" s="18"/>
    </row>
    <row r="5" spans="1:17" x14ac:dyDescent="0.25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6" t="s">
        <v>9</v>
      </c>
      <c r="H5" s="6" t="s">
        <v>5</v>
      </c>
      <c r="I5" s="6" t="s">
        <v>10</v>
      </c>
      <c r="J5" s="6" t="s">
        <v>7</v>
      </c>
      <c r="K5" s="6" t="s">
        <v>8</v>
      </c>
      <c r="L5" s="6" t="s">
        <v>11</v>
      </c>
      <c r="M5" s="7" t="s">
        <v>12</v>
      </c>
      <c r="N5" s="7" t="s">
        <v>13</v>
      </c>
      <c r="O5" s="7" t="s">
        <v>14</v>
      </c>
      <c r="P5" s="7" t="s">
        <v>15</v>
      </c>
      <c r="Q5" s="7" t="s">
        <v>16</v>
      </c>
    </row>
    <row r="6" spans="1:17" x14ac:dyDescent="0.25">
      <c r="A6" s="8" t="s">
        <v>17</v>
      </c>
      <c r="B6" s="9" t="s">
        <v>18</v>
      </c>
      <c r="C6" s="9" t="s">
        <v>18</v>
      </c>
      <c r="D6" s="9" t="s">
        <v>18</v>
      </c>
      <c r="E6" s="9"/>
      <c r="F6" s="9" t="s">
        <v>19</v>
      </c>
      <c r="G6" s="10"/>
      <c r="H6" s="10"/>
      <c r="I6" s="10"/>
      <c r="J6" s="10"/>
      <c r="K6" s="10"/>
      <c r="L6" s="10"/>
      <c r="M6" s="11" t="s">
        <v>20</v>
      </c>
      <c r="N6" s="11"/>
      <c r="O6" s="11"/>
      <c r="P6" s="11"/>
      <c r="Q6" s="11"/>
    </row>
    <row r="7" spans="1:17" x14ac:dyDescent="0.25">
      <c r="A7" s="8" t="s">
        <v>21</v>
      </c>
      <c r="B7" s="9" t="s">
        <v>22</v>
      </c>
      <c r="C7" s="9" t="s">
        <v>23</v>
      </c>
      <c r="D7" s="9" t="s">
        <v>23</v>
      </c>
      <c r="E7" s="9" t="s">
        <v>24</v>
      </c>
      <c r="F7" s="9" t="s">
        <v>19</v>
      </c>
      <c r="G7" s="10"/>
      <c r="H7" s="10"/>
      <c r="I7" s="10"/>
      <c r="J7" s="10"/>
      <c r="K7" s="10"/>
      <c r="L7" s="10"/>
      <c r="M7" s="11" t="s">
        <v>20</v>
      </c>
      <c r="N7" s="11"/>
      <c r="O7" s="11"/>
      <c r="P7" s="11"/>
      <c r="Q7" s="11"/>
    </row>
    <row r="8" spans="1:17" x14ac:dyDescent="0.25">
      <c r="A8" s="8" t="s">
        <v>25</v>
      </c>
      <c r="B8" s="9" t="s">
        <v>26</v>
      </c>
      <c r="C8" s="9" t="s">
        <v>27</v>
      </c>
      <c r="D8" s="9" t="s">
        <v>27</v>
      </c>
      <c r="E8" s="9" t="s">
        <v>28</v>
      </c>
      <c r="F8" s="9" t="s">
        <v>19</v>
      </c>
      <c r="G8" s="10"/>
      <c r="H8" s="10"/>
      <c r="I8" s="10"/>
      <c r="J8" s="10"/>
      <c r="K8" s="10"/>
      <c r="L8" s="10"/>
      <c r="M8" s="11" t="s">
        <v>20</v>
      </c>
      <c r="N8" s="11"/>
      <c r="O8" s="11"/>
      <c r="P8" s="11"/>
      <c r="Q8" s="11"/>
    </row>
    <row r="9" spans="1:17" x14ac:dyDescent="0.25">
      <c r="A9" s="8" t="s">
        <v>29</v>
      </c>
      <c r="B9" s="9" t="s">
        <v>30</v>
      </c>
      <c r="C9" s="9" t="s">
        <v>31</v>
      </c>
      <c r="D9" s="9" t="s">
        <v>31</v>
      </c>
      <c r="E9" s="9" t="s">
        <v>32</v>
      </c>
      <c r="F9" s="9" t="s">
        <v>19</v>
      </c>
      <c r="G9" s="10"/>
      <c r="H9" s="10"/>
      <c r="I9" s="10"/>
      <c r="J9" s="10"/>
      <c r="K9" s="10"/>
      <c r="L9" s="10"/>
      <c r="M9" s="11" t="s">
        <v>20</v>
      </c>
      <c r="N9" s="11"/>
      <c r="O9" s="11"/>
      <c r="P9" s="11"/>
      <c r="Q9" s="11"/>
    </row>
    <row r="10" spans="1:17" x14ac:dyDescent="0.25">
      <c r="A10" s="8" t="s">
        <v>33</v>
      </c>
      <c r="B10" s="9"/>
      <c r="C10" s="9" t="s">
        <v>34</v>
      </c>
      <c r="D10" s="9" t="s">
        <v>34</v>
      </c>
      <c r="E10" s="9"/>
      <c r="F10" s="9" t="s">
        <v>19</v>
      </c>
      <c r="G10" s="10" t="s">
        <v>35</v>
      </c>
      <c r="H10" s="10" t="s">
        <v>36</v>
      </c>
      <c r="I10" s="10" t="s">
        <v>37</v>
      </c>
      <c r="J10" s="10" t="s">
        <v>38</v>
      </c>
      <c r="K10" s="10" t="s">
        <v>39</v>
      </c>
      <c r="L10" s="12" t="str">
        <f>HYPERLINK("https://ngmdb.usgs.gov/Geolex/Units/Manassas_2611.html", "https://ngmdb.usgs.gov/Geolex/Units/Manassas_2611.html")</f>
        <v>https://ngmdb.usgs.gov/Geolex/Units/Manassas_2611.html</v>
      </c>
      <c r="M10" s="11" t="s">
        <v>40</v>
      </c>
      <c r="N10" s="19" t="s">
        <v>40</v>
      </c>
      <c r="O10" s="19" t="s">
        <v>40</v>
      </c>
      <c r="P10" s="19"/>
      <c r="Q10" s="11"/>
    </row>
    <row r="11" spans="1:17" x14ac:dyDescent="0.25">
      <c r="A11" s="8" t="s">
        <v>41</v>
      </c>
      <c r="B11" s="9" t="s">
        <v>42</v>
      </c>
      <c r="C11" s="9" t="s">
        <v>43</v>
      </c>
      <c r="D11" s="9" t="s">
        <v>44</v>
      </c>
      <c r="E11" s="9" t="s">
        <v>32</v>
      </c>
      <c r="F11" s="9" t="s">
        <v>19</v>
      </c>
      <c r="G11" s="10" t="s">
        <v>45</v>
      </c>
      <c r="H11" s="10" t="s">
        <v>46</v>
      </c>
      <c r="I11" s="10" t="s">
        <v>47</v>
      </c>
      <c r="J11" s="10" t="s">
        <v>38</v>
      </c>
      <c r="K11" s="10" t="s">
        <v>39</v>
      </c>
      <c r="L11" s="12" t="str">
        <f>HYPERLINK("https://ngmdb.usgs.gov/Geolex/Units/Poolesville_3359.html", "https://ngmdb.usgs.gov/Geolex/Units/Poolesville_3359.html")</f>
        <v>https://ngmdb.usgs.gov/Geolex/Units/Poolesville_3359.html</v>
      </c>
      <c r="M11" s="11" t="s">
        <v>40</v>
      </c>
      <c r="N11" s="19" t="s">
        <v>40</v>
      </c>
      <c r="O11" s="19" t="s">
        <v>40</v>
      </c>
      <c r="P11" s="19"/>
      <c r="Q11" s="11"/>
    </row>
    <row r="12" spans="1:17" x14ac:dyDescent="0.25">
      <c r="A12" s="8" t="s">
        <v>48</v>
      </c>
      <c r="B12" s="9" t="s">
        <v>49</v>
      </c>
      <c r="C12" s="9" t="s">
        <v>50</v>
      </c>
      <c r="D12" s="9" t="s">
        <v>51</v>
      </c>
      <c r="E12" s="9" t="s">
        <v>32</v>
      </c>
      <c r="F12" s="9" t="s">
        <v>19</v>
      </c>
      <c r="G12" s="10" t="s">
        <v>52</v>
      </c>
      <c r="H12" s="10" t="s">
        <v>53</v>
      </c>
      <c r="I12" s="10" t="s">
        <v>54</v>
      </c>
      <c r="J12" s="10" t="s">
        <v>55</v>
      </c>
      <c r="K12" s="10"/>
      <c r="L12" s="12" t="str">
        <f>HYPERLINK("https://ngmdb.usgs.gov/Geolex/Units/Reston_3521.html", "https://ngmdb.usgs.gov/Geolex/Units/Reston_3521.html")</f>
        <v>https://ngmdb.usgs.gov/Geolex/Units/Reston_3521.html</v>
      </c>
      <c r="M12" s="11" t="s">
        <v>20</v>
      </c>
      <c r="N12" s="19" t="s">
        <v>40</v>
      </c>
      <c r="O12" s="19" t="s">
        <v>40</v>
      </c>
      <c r="P12" s="19"/>
      <c r="Q12" s="11"/>
    </row>
    <row r="13" spans="1:17" x14ac:dyDescent="0.25">
      <c r="A13" s="8" t="s">
        <v>56</v>
      </c>
      <c r="B13" s="9"/>
      <c r="C13" s="9"/>
      <c r="D13" s="9"/>
      <c r="E13" s="9"/>
      <c r="F13" s="9"/>
      <c r="G13" s="10"/>
      <c r="H13" s="10"/>
      <c r="I13" s="10" t="s">
        <v>57</v>
      </c>
      <c r="J13" s="10" t="s">
        <v>55</v>
      </c>
      <c r="K13" s="10" t="s">
        <v>58</v>
      </c>
      <c r="L13" s="10"/>
      <c r="M13" s="11" t="s">
        <v>20</v>
      </c>
      <c r="N13" s="19"/>
      <c r="O13" s="19"/>
      <c r="P13" s="19"/>
      <c r="Q13" s="11"/>
    </row>
    <row r="14" spans="1:17" x14ac:dyDescent="0.25">
      <c r="A14" s="8" t="s">
        <v>59</v>
      </c>
      <c r="B14" s="9" t="s">
        <v>60</v>
      </c>
      <c r="C14" s="9" t="s">
        <v>61</v>
      </c>
      <c r="D14" s="9" t="s">
        <v>61</v>
      </c>
      <c r="E14" s="9" t="s">
        <v>62</v>
      </c>
      <c r="F14" s="9" t="s">
        <v>19</v>
      </c>
      <c r="G14" s="10" t="s">
        <v>63</v>
      </c>
      <c r="H14" s="10" t="s">
        <v>64</v>
      </c>
      <c r="I14" s="10" t="s">
        <v>65</v>
      </c>
      <c r="J14" s="10" t="s">
        <v>66</v>
      </c>
      <c r="K14" s="10" t="s">
        <v>67</v>
      </c>
      <c r="L14" s="12" t="str">
        <f>HYPERLINK("https://ngmdb.usgs.gov/Geolex/Units/Ijamsville_2164.html", "https://ngmdb.usgs.gov/Geolex/Units/Ijamsville_2164.html")</f>
        <v>https://ngmdb.usgs.gov/Geolex/Units/Ijamsville_2164.html</v>
      </c>
      <c r="M14" s="11" t="s">
        <v>40</v>
      </c>
      <c r="N14" s="19" t="s">
        <v>40</v>
      </c>
      <c r="O14" s="19" t="s">
        <v>40</v>
      </c>
      <c r="P14" s="19" t="s">
        <v>131</v>
      </c>
      <c r="Q14" s="11"/>
    </row>
    <row r="15" spans="1:17" x14ac:dyDescent="0.25">
      <c r="A15" s="8" t="s">
        <v>68</v>
      </c>
      <c r="B15" s="9"/>
      <c r="C15" s="9"/>
      <c r="D15" s="9"/>
      <c r="E15" s="9"/>
      <c r="F15" s="9"/>
      <c r="G15" s="10"/>
      <c r="H15" s="10"/>
      <c r="I15" s="10" t="s">
        <v>69</v>
      </c>
      <c r="J15" s="10" t="s">
        <v>66</v>
      </c>
      <c r="K15" s="10" t="s">
        <v>19</v>
      </c>
      <c r="L15" s="10"/>
      <c r="M15" s="11" t="s">
        <v>40</v>
      </c>
      <c r="N15" s="19" t="s">
        <v>20</v>
      </c>
      <c r="O15" s="19"/>
      <c r="P15" s="19"/>
      <c r="Q15" s="11"/>
    </row>
    <row r="16" spans="1:17" x14ac:dyDescent="0.25">
      <c r="A16" s="8" t="s">
        <v>70</v>
      </c>
      <c r="B16" s="9" t="s">
        <v>71</v>
      </c>
      <c r="C16" s="9" t="s">
        <v>72</v>
      </c>
      <c r="D16" s="9" t="s">
        <v>73</v>
      </c>
      <c r="E16" s="9" t="s">
        <v>62</v>
      </c>
      <c r="F16" s="9" t="s">
        <v>19</v>
      </c>
      <c r="G16" s="10" t="s">
        <v>63</v>
      </c>
      <c r="H16" s="10" t="s">
        <v>64</v>
      </c>
      <c r="I16" s="10" t="s">
        <v>65</v>
      </c>
      <c r="J16" s="10" t="s">
        <v>66</v>
      </c>
      <c r="K16" s="10" t="s">
        <v>67</v>
      </c>
      <c r="L16" s="12" t="str">
        <f>HYPERLINK("https://ngmdb.usgs.gov/Geolex/Units/Ijamsville_2164.html", "https://ngmdb.usgs.gov/Geolex/Units/Ijamsville_2164.html")</f>
        <v>https://ngmdb.usgs.gov/Geolex/Units/Ijamsville_2164.html</v>
      </c>
      <c r="M16" s="11" t="s">
        <v>40</v>
      </c>
      <c r="N16" s="19" t="s">
        <v>20</v>
      </c>
      <c r="O16" s="19" t="s">
        <v>40</v>
      </c>
      <c r="P16" s="19" t="s">
        <v>132</v>
      </c>
      <c r="Q16" s="11"/>
    </row>
    <row r="17" spans="1:17" x14ac:dyDescent="0.25">
      <c r="A17" s="8" t="s">
        <v>74</v>
      </c>
      <c r="B17" s="9"/>
      <c r="C17" s="9"/>
      <c r="D17" s="9"/>
      <c r="E17" s="9"/>
      <c r="F17" s="9"/>
      <c r="G17" s="10"/>
      <c r="H17" s="10"/>
      <c r="I17" s="10" t="s">
        <v>69</v>
      </c>
      <c r="J17" s="10" t="s">
        <v>66</v>
      </c>
      <c r="K17" s="10" t="s">
        <v>19</v>
      </c>
      <c r="L17" s="10"/>
      <c r="M17" s="11" t="s">
        <v>40</v>
      </c>
      <c r="N17" s="19" t="s">
        <v>20</v>
      </c>
      <c r="O17" s="19"/>
      <c r="P17" s="19"/>
      <c r="Q17" s="11"/>
    </row>
    <row r="18" spans="1:17" x14ac:dyDescent="0.25">
      <c r="A18" s="8" t="s">
        <v>75</v>
      </c>
      <c r="B18" s="9" t="s">
        <v>76</v>
      </c>
      <c r="C18" s="9" t="s">
        <v>77</v>
      </c>
      <c r="D18" s="9" t="s">
        <v>78</v>
      </c>
      <c r="E18" s="9" t="s">
        <v>62</v>
      </c>
      <c r="F18" s="9" t="s">
        <v>19</v>
      </c>
      <c r="G18" s="10" t="s">
        <v>63</v>
      </c>
      <c r="H18" s="10" t="s">
        <v>64</v>
      </c>
      <c r="I18" s="10" t="s">
        <v>65</v>
      </c>
      <c r="J18" s="10" t="s">
        <v>66</v>
      </c>
      <c r="K18" s="10" t="s">
        <v>67</v>
      </c>
      <c r="L18" s="12" t="str">
        <f>HYPERLINK("https://ngmdb.usgs.gov/Geolex/Units/Ijamsville_2164.html", "https://ngmdb.usgs.gov/Geolex/Units/Ijamsville_2164.html")</f>
        <v>https://ngmdb.usgs.gov/Geolex/Units/Ijamsville_2164.html</v>
      </c>
      <c r="M18" s="11" t="s">
        <v>40</v>
      </c>
      <c r="N18" s="19" t="s">
        <v>20</v>
      </c>
      <c r="O18" s="19" t="s">
        <v>40</v>
      </c>
      <c r="P18" s="19" t="s">
        <v>132</v>
      </c>
      <c r="Q18" s="11"/>
    </row>
    <row r="19" spans="1:17" x14ac:dyDescent="0.25">
      <c r="A19" s="8" t="s">
        <v>79</v>
      </c>
      <c r="B19" s="9"/>
      <c r="C19" s="9"/>
      <c r="D19" s="9"/>
      <c r="E19" s="9"/>
      <c r="F19" s="9"/>
      <c r="G19" s="10"/>
      <c r="H19" s="10"/>
      <c r="I19" s="10" t="s">
        <v>69</v>
      </c>
      <c r="J19" s="10" t="s">
        <v>66</v>
      </c>
      <c r="K19" s="10" t="s">
        <v>19</v>
      </c>
      <c r="L19" s="10"/>
      <c r="M19" s="11" t="s">
        <v>40</v>
      </c>
      <c r="N19" s="19" t="s">
        <v>20</v>
      </c>
      <c r="O19" s="19"/>
      <c r="P19" s="19"/>
      <c r="Q19" s="11"/>
    </row>
    <row r="20" spans="1:17" x14ac:dyDescent="0.25">
      <c r="A20" s="8" t="s">
        <v>80</v>
      </c>
      <c r="B20" s="9" t="s">
        <v>81</v>
      </c>
      <c r="C20" s="9" t="s">
        <v>82</v>
      </c>
      <c r="D20" s="9" t="s">
        <v>83</v>
      </c>
      <c r="E20" s="9" t="s">
        <v>62</v>
      </c>
      <c r="F20" s="9" t="s">
        <v>19</v>
      </c>
      <c r="G20" s="10" t="s">
        <v>63</v>
      </c>
      <c r="H20" s="10" t="s">
        <v>64</v>
      </c>
      <c r="I20" s="10" t="s">
        <v>65</v>
      </c>
      <c r="J20" s="10" t="s">
        <v>66</v>
      </c>
      <c r="K20" s="10" t="s">
        <v>67</v>
      </c>
      <c r="L20" s="12" t="str">
        <f>HYPERLINK("https://ngmdb.usgs.gov/Geolex/Units/Ijamsville_2164.html", "https://ngmdb.usgs.gov/Geolex/Units/Ijamsville_2164.html")</f>
        <v>https://ngmdb.usgs.gov/Geolex/Units/Ijamsville_2164.html</v>
      </c>
      <c r="M20" s="11" t="s">
        <v>40</v>
      </c>
      <c r="N20" s="19" t="s">
        <v>20</v>
      </c>
      <c r="O20" s="19" t="s">
        <v>40</v>
      </c>
      <c r="P20" s="19" t="s">
        <v>132</v>
      </c>
      <c r="Q20" s="11"/>
    </row>
    <row r="21" spans="1:17" x14ac:dyDescent="0.25">
      <c r="A21" s="8" t="s">
        <v>84</v>
      </c>
      <c r="B21" s="9"/>
      <c r="C21" s="9"/>
      <c r="D21" s="9"/>
      <c r="E21" s="9"/>
      <c r="F21" s="9"/>
      <c r="G21" s="10"/>
      <c r="H21" s="10"/>
      <c r="I21" s="10" t="s">
        <v>69</v>
      </c>
      <c r="J21" s="10" t="s">
        <v>66</v>
      </c>
      <c r="K21" s="10" t="s">
        <v>19</v>
      </c>
      <c r="L21" s="10"/>
      <c r="M21" s="11" t="s">
        <v>40</v>
      </c>
      <c r="N21" s="19" t="s">
        <v>20</v>
      </c>
      <c r="O21" s="19"/>
      <c r="P21" s="19"/>
      <c r="Q21" s="11"/>
    </row>
    <row r="22" spans="1:17" x14ac:dyDescent="0.25">
      <c r="A22" s="8" t="s">
        <v>85</v>
      </c>
      <c r="B22" s="9" t="s">
        <v>86</v>
      </c>
      <c r="C22" s="9" t="s">
        <v>87</v>
      </c>
      <c r="D22" s="9" t="s">
        <v>87</v>
      </c>
      <c r="E22" s="9" t="s">
        <v>62</v>
      </c>
      <c r="F22" s="9" t="s">
        <v>19</v>
      </c>
      <c r="G22" s="10" t="s">
        <v>88</v>
      </c>
      <c r="H22" s="10" t="s">
        <v>89</v>
      </c>
      <c r="I22" s="10" t="s">
        <v>90</v>
      </c>
      <c r="J22" s="10" t="s">
        <v>91</v>
      </c>
      <c r="K22" s="10" t="s">
        <v>67</v>
      </c>
      <c r="L22" s="12" t="str">
        <f>HYPERLINK("https://ngmdb.usgs.gov/Geolex/Units/Marburg_2634.html", "https://ngmdb.usgs.gov/Geolex/Units/Marburg_2634.html")</f>
        <v>https://ngmdb.usgs.gov/Geolex/Units/Marburg_2634.html</v>
      </c>
      <c r="M22" s="11" t="s">
        <v>40</v>
      </c>
      <c r="N22" s="19" t="s">
        <v>40</v>
      </c>
      <c r="O22" s="19" t="s">
        <v>40</v>
      </c>
      <c r="P22" s="19"/>
      <c r="Q22" s="11"/>
    </row>
    <row r="23" spans="1:17" x14ac:dyDescent="0.25">
      <c r="A23" s="8" t="s">
        <v>92</v>
      </c>
      <c r="B23" s="9"/>
      <c r="C23" s="9"/>
      <c r="D23" s="9"/>
      <c r="E23" s="9"/>
      <c r="F23" s="9"/>
      <c r="G23" s="10"/>
      <c r="H23" s="10"/>
      <c r="I23" s="10" t="s">
        <v>93</v>
      </c>
      <c r="J23" s="10" t="s">
        <v>91</v>
      </c>
      <c r="K23" s="10" t="s">
        <v>67</v>
      </c>
      <c r="L23" s="10"/>
      <c r="M23" s="11" t="s">
        <v>40</v>
      </c>
      <c r="N23" s="19" t="s">
        <v>20</v>
      </c>
      <c r="O23" s="19"/>
      <c r="P23" s="19"/>
      <c r="Q23" s="11"/>
    </row>
    <row r="24" spans="1:17" x14ac:dyDescent="0.25">
      <c r="A24" s="8" t="s">
        <v>94</v>
      </c>
      <c r="B24" s="9" t="s">
        <v>95</v>
      </c>
      <c r="C24" s="9" t="s">
        <v>77</v>
      </c>
      <c r="D24" s="9" t="s">
        <v>96</v>
      </c>
      <c r="E24" s="9" t="s">
        <v>62</v>
      </c>
      <c r="F24" s="9" t="s">
        <v>19</v>
      </c>
      <c r="G24" s="10" t="s">
        <v>88</v>
      </c>
      <c r="H24" s="10" t="s">
        <v>89</v>
      </c>
      <c r="I24" s="10" t="s">
        <v>90</v>
      </c>
      <c r="J24" s="10" t="s">
        <v>91</v>
      </c>
      <c r="K24" s="10" t="s">
        <v>67</v>
      </c>
      <c r="L24" s="12" t="str">
        <f>HYPERLINK("https://ngmdb.usgs.gov/Geolex/Units/Marburg_2634.html", "https://ngmdb.usgs.gov/Geolex/Units/Marburg_2634.html")</f>
        <v>https://ngmdb.usgs.gov/Geolex/Units/Marburg_2634.html</v>
      </c>
      <c r="M24" s="11" t="s">
        <v>40</v>
      </c>
      <c r="N24" s="19" t="s">
        <v>20</v>
      </c>
      <c r="O24" s="19" t="s">
        <v>40</v>
      </c>
      <c r="P24" s="19" t="s">
        <v>133</v>
      </c>
      <c r="Q24" s="11"/>
    </row>
    <row r="25" spans="1:17" x14ac:dyDescent="0.25">
      <c r="A25" s="8" t="s">
        <v>97</v>
      </c>
      <c r="B25" s="9"/>
      <c r="C25" s="9"/>
      <c r="D25" s="9"/>
      <c r="E25" s="9"/>
      <c r="F25" s="9"/>
      <c r="G25" s="10"/>
      <c r="H25" s="10"/>
      <c r="I25" s="10" t="s">
        <v>93</v>
      </c>
      <c r="J25" s="10" t="s">
        <v>91</v>
      </c>
      <c r="K25" s="10" t="s">
        <v>67</v>
      </c>
      <c r="L25" s="10"/>
      <c r="M25" s="11" t="s">
        <v>40</v>
      </c>
      <c r="N25" s="19" t="s">
        <v>20</v>
      </c>
      <c r="O25" s="19"/>
      <c r="P25" s="19"/>
      <c r="Q25" s="11"/>
    </row>
    <row r="26" spans="1:17" x14ac:dyDescent="0.25">
      <c r="A26" s="8" t="s">
        <v>98</v>
      </c>
      <c r="B26" s="9" t="s">
        <v>99</v>
      </c>
      <c r="C26" s="9" t="s">
        <v>100</v>
      </c>
      <c r="D26" s="9" t="s">
        <v>101</v>
      </c>
      <c r="E26" s="9" t="s">
        <v>62</v>
      </c>
      <c r="F26" s="9" t="s">
        <v>19</v>
      </c>
      <c r="G26" s="10" t="s">
        <v>88</v>
      </c>
      <c r="H26" s="10" t="s">
        <v>89</v>
      </c>
      <c r="I26" s="10" t="s">
        <v>90</v>
      </c>
      <c r="J26" s="10" t="s">
        <v>91</v>
      </c>
      <c r="K26" s="10" t="s">
        <v>67</v>
      </c>
      <c r="L26" s="12" t="str">
        <f>HYPERLINK("https://ngmdb.usgs.gov/Geolex/Units/Marburg_2634.html", "https://ngmdb.usgs.gov/Geolex/Units/Marburg_2634.html")</f>
        <v>https://ngmdb.usgs.gov/Geolex/Units/Marburg_2634.html</v>
      </c>
      <c r="M26" s="11" t="s">
        <v>40</v>
      </c>
      <c r="N26" s="19" t="s">
        <v>20</v>
      </c>
      <c r="O26" s="19" t="s">
        <v>40</v>
      </c>
      <c r="P26" s="19" t="s">
        <v>133</v>
      </c>
      <c r="Q26" s="11"/>
    </row>
    <row r="27" spans="1:17" x14ac:dyDescent="0.25">
      <c r="A27" s="8" t="s">
        <v>102</v>
      </c>
      <c r="B27" s="9"/>
      <c r="C27" s="9"/>
      <c r="D27" s="9"/>
      <c r="E27" s="9"/>
      <c r="F27" s="9"/>
      <c r="G27" s="10"/>
      <c r="H27" s="10"/>
      <c r="I27" s="10" t="s">
        <v>93</v>
      </c>
      <c r="J27" s="10" t="s">
        <v>91</v>
      </c>
      <c r="K27" s="10" t="s">
        <v>67</v>
      </c>
      <c r="L27" s="10"/>
      <c r="M27" s="11" t="s">
        <v>40</v>
      </c>
      <c r="N27" s="19" t="s">
        <v>20</v>
      </c>
      <c r="O27" s="19"/>
      <c r="P27" s="19"/>
      <c r="Q27" s="11"/>
    </row>
    <row r="28" spans="1:17" x14ac:dyDescent="0.25">
      <c r="A28" s="8" t="s">
        <v>103</v>
      </c>
      <c r="B28" s="9" t="s">
        <v>104</v>
      </c>
      <c r="C28" s="9" t="s">
        <v>105</v>
      </c>
      <c r="D28" s="9" t="s">
        <v>106</v>
      </c>
      <c r="E28" s="9" t="s">
        <v>62</v>
      </c>
      <c r="F28" s="9" t="s">
        <v>19</v>
      </c>
      <c r="G28" s="10" t="s">
        <v>88</v>
      </c>
      <c r="H28" s="10" t="s">
        <v>89</v>
      </c>
      <c r="I28" s="10" t="s">
        <v>90</v>
      </c>
      <c r="J28" s="10" t="s">
        <v>91</v>
      </c>
      <c r="K28" s="10" t="s">
        <v>67</v>
      </c>
      <c r="L28" s="12" t="str">
        <f>HYPERLINK("https://ngmdb.usgs.gov/Geolex/Units/Marburg_2634.html", "https://ngmdb.usgs.gov/Geolex/Units/Marburg_2634.html")</f>
        <v>https://ngmdb.usgs.gov/Geolex/Units/Marburg_2634.html</v>
      </c>
      <c r="M28" s="11" t="s">
        <v>40</v>
      </c>
      <c r="N28" s="19" t="s">
        <v>20</v>
      </c>
      <c r="O28" s="19" t="s">
        <v>40</v>
      </c>
      <c r="P28" s="19" t="s">
        <v>133</v>
      </c>
      <c r="Q28" s="11"/>
    </row>
    <row r="29" spans="1:17" x14ac:dyDescent="0.25">
      <c r="A29" s="8" t="s">
        <v>107</v>
      </c>
      <c r="B29" s="9"/>
      <c r="C29" s="9"/>
      <c r="D29" s="9"/>
      <c r="E29" s="9"/>
      <c r="F29" s="9"/>
      <c r="G29" s="10"/>
      <c r="H29" s="10"/>
      <c r="I29" s="10" t="s">
        <v>93</v>
      </c>
      <c r="J29" s="10" t="s">
        <v>91</v>
      </c>
      <c r="K29" s="10" t="s">
        <v>67</v>
      </c>
      <c r="L29" s="10"/>
      <c r="M29" s="11" t="s">
        <v>40</v>
      </c>
      <c r="N29" s="19" t="s">
        <v>20</v>
      </c>
      <c r="O29" s="19"/>
      <c r="P29" s="19"/>
      <c r="Q29" s="11"/>
    </row>
    <row r="30" spans="1:17" x14ac:dyDescent="0.25">
      <c r="A30" s="8" t="s">
        <v>108</v>
      </c>
      <c r="B30" s="9" t="s">
        <v>109</v>
      </c>
      <c r="C30" s="9" t="s">
        <v>72</v>
      </c>
      <c r="D30" s="9" t="s">
        <v>110</v>
      </c>
      <c r="E30" s="9" t="s">
        <v>62</v>
      </c>
      <c r="F30" s="9" t="s">
        <v>19</v>
      </c>
      <c r="G30" s="10" t="s">
        <v>88</v>
      </c>
      <c r="H30" s="10" t="s">
        <v>89</v>
      </c>
      <c r="I30" s="10" t="s">
        <v>90</v>
      </c>
      <c r="J30" s="10" t="s">
        <v>91</v>
      </c>
      <c r="K30" s="10" t="s">
        <v>67</v>
      </c>
      <c r="L30" s="12" t="str">
        <f>HYPERLINK("https://ngmdb.usgs.gov/Geolex/Units/Marburg_2634.html", "https://ngmdb.usgs.gov/Geolex/Units/Marburg_2634.html")</f>
        <v>https://ngmdb.usgs.gov/Geolex/Units/Marburg_2634.html</v>
      </c>
      <c r="M30" s="11" t="s">
        <v>40</v>
      </c>
      <c r="N30" s="19" t="s">
        <v>20</v>
      </c>
      <c r="O30" s="19" t="s">
        <v>40</v>
      </c>
      <c r="P30" s="19" t="s">
        <v>133</v>
      </c>
      <c r="Q30" s="11"/>
    </row>
    <row r="31" spans="1:17" x14ac:dyDescent="0.25">
      <c r="A31" s="8" t="s">
        <v>111</v>
      </c>
      <c r="B31" s="9"/>
      <c r="C31" s="9"/>
      <c r="D31" s="9"/>
      <c r="E31" s="9"/>
      <c r="F31" s="9"/>
      <c r="G31" s="10"/>
      <c r="H31" s="10"/>
      <c r="I31" s="10" t="s">
        <v>93</v>
      </c>
      <c r="J31" s="10" t="s">
        <v>91</v>
      </c>
      <c r="K31" s="10" t="s">
        <v>67</v>
      </c>
      <c r="L31" s="10"/>
      <c r="M31" s="11" t="s">
        <v>40</v>
      </c>
      <c r="N31" s="19" t="s">
        <v>20</v>
      </c>
      <c r="O31" s="19"/>
      <c r="P31" s="19"/>
      <c r="Q31" s="11"/>
    </row>
    <row r="32" spans="1:17" x14ac:dyDescent="0.25">
      <c r="A32" s="8" t="s">
        <v>112</v>
      </c>
      <c r="B32" s="9" t="s">
        <v>113</v>
      </c>
      <c r="C32" s="9" t="s">
        <v>82</v>
      </c>
      <c r="D32" s="9" t="s">
        <v>114</v>
      </c>
      <c r="E32" s="9" t="s">
        <v>62</v>
      </c>
      <c r="F32" s="9" t="s">
        <v>19</v>
      </c>
      <c r="G32" s="10" t="s">
        <v>88</v>
      </c>
      <c r="H32" s="10" t="s">
        <v>89</v>
      </c>
      <c r="I32" s="10" t="s">
        <v>90</v>
      </c>
      <c r="J32" s="10" t="s">
        <v>91</v>
      </c>
      <c r="K32" s="10" t="s">
        <v>67</v>
      </c>
      <c r="L32" s="12" t="str">
        <f>HYPERLINK("https://ngmdb.usgs.gov/Geolex/Units/Marburg_2634.html", "https://ngmdb.usgs.gov/Geolex/Units/Marburg_2634.html")</f>
        <v>https://ngmdb.usgs.gov/Geolex/Units/Marburg_2634.html</v>
      </c>
      <c r="M32" s="11" t="s">
        <v>40</v>
      </c>
      <c r="N32" s="19" t="s">
        <v>20</v>
      </c>
      <c r="O32" s="19" t="s">
        <v>40</v>
      </c>
      <c r="P32" s="19" t="s">
        <v>133</v>
      </c>
      <c r="Q32" s="11"/>
    </row>
    <row r="33" spans="1:17" x14ac:dyDescent="0.25">
      <c r="A33" s="8" t="s">
        <v>115</v>
      </c>
      <c r="B33" s="9"/>
      <c r="C33" s="9"/>
      <c r="D33" s="9"/>
      <c r="E33" s="9"/>
      <c r="F33" s="9"/>
      <c r="G33" s="10"/>
      <c r="H33" s="10"/>
      <c r="I33" s="10" t="s">
        <v>93</v>
      </c>
      <c r="J33" s="10" t="s">
        <v>91</v>
      </c>
      <c r="K33" s="10" t="s">
        <v>67</v>
      </c>
      <c r="L33" s="10"/>
      <c r="M33" s="11" t="s">
        <v>40</v>
      </c>
      <c r="N33" s="19" t="s">
        <v>20</v>
      </c>
      <c r="O33" s="19"/>
      <c r="P33" s="19"/>
      <c r="Q33" s="11"/>
    </row>
    <row r="34" spans="1:17" x14ac:dyDescent="0.25">
      <c r="A34" s="8" t="s">
        <v>116</v>
      </c>
      <c r="B34" s="9" t="s">
        <v>117</v>
      </c>
      <c r="C34" s="9" t="s">
        <v>118</v>
      </c>
      <c r="D34" s="9" t="s">
        <v>118</v>
      </c>
      <c r="E34" s="9" t="s">
        <v>62</v>
      </c>
      <c r="F34" s="9" t="s">
        <v>19</v>
      </c>
      <c r="G34" s="10" t="s">
        <v>119</v>
      </c>
      <c r="H34" s="10" t="s">
        <v>120</v>
      </c>
      <c r="I34" s="10" t="s">
        <v>121</v>
      </c>
      <c r="J34" s="10" t="s">
        <v>91</v>
      </c>
      <c r="K34" s="10" t="s">
        <v>122</v>
      </c>
      <c r="L34" s="12" t="str">
        <f>HYPERLINK("https://ngmdb.usgs.gov/Geolex/Units/MatherGorge_2677.html", "https://ngmdb.usgs.gov/Geolex/Units/MatherGorge_2677.html")</f>
        <v>https://ngmdb.usgs.gov/Geolex/Units/MatherGorge_2677.html</v>
      </c>
      <c r="M34" s="11" t="s">
        <v>40</v>
      </c>
      <c r="N34" s="19" t="s">
        <v>40</v>
      </c>
      <c r="O34" s="19" t="s">
        <v>40</v>
      </c>
      <c r="P34" s="19"/>
      <c r="Q34" s="11"/>
    </row>
    <row r="35" spans="1:17" x14ac:dyDescent="0.25">
      <c r="A35" s="8" t="s">
        <v>123</v>
      </c>
      <c r="B35" s="9" t="s">
        <v>124</v>
      </c>
      <c r="C35" s="9" t="s">
        <v>125</v>
      </c>
      <c r="D35" s="9" t="s">
        <v>126</v>
      </c>
      <c r="E35" s="9" t="s">
        <v>62</v>
      </c>
      <c r="F35" s="9" t="s">
        <v>19</v>
      </c>
      <c r="G35" s="10" t="s">
        <v>119</v>
      </c>
      <c r="H35" s="10" t="s">
        <v>120</v>
      </c>
      <c r="I35" s="10" t="s">
        <v>121</v>
      </c>
      <c r="J35" s="10" t="s">
        <v>91</v>
      </c>
      <c r="K35" s="10" t="s">
        <v>122</v>
      </c>
      <c r="L35" s="12" t="str">
        <f>HYPERLINK("https://ngmdb.usgs.gov/Geolex/Units/MatherGorge_2677.html", "https://ngmdb.usgs.gov/Geolex/Units/MatherGorge_2677.html")</f>
        <v>https://ngmdb.usgs.gov/Geolex/Units/MatherGorge_2677.html</v>
      </c>
      <c r="M35" s="11" t="s">
        <v>40</v>
      </c>
      <c r="N35" s="19" t="s">
        <v>20</v>
      </c>
      <c r="O35" s="19" t="s">
        <v>40</v>
      </c>
      <c r="P35" s="19" t="s">
        <v>134</v>
      </c>
      <c r="Q35" s="11"/>
    </row>
    <row r="36" spans="1:17" x14ac:dyDescent="0.25">
      <c r="A36" s="8" t="s">
        <v>127</v>
      </c>
      <c r="B36" s="9" t="s">
        <v>128</v>
      </c>
      <c r="C36" s="9" t="s">
        <v>129</v>
      </c>
      <c r="D36" s="9" t="s">
        <v>129</v>
      </c>
      <c r="E36" s="9" t="s">
        <v>62</v>
      </c>
      <c r="F36" s="9" t="s">
        <v>19</v>
      </c>
      <c r="G36" s="10"/>
      <c r="H36" s="10"/>
      <c r="I36" s="10"/>
      <c r="J36" s="10"/>
      <c r="K36" s="10"/>
      <c r="L36" s="10"/>
      <c r="M36" s="11" t="s">
        <v>20</v>
      </c>
      <c r="N36" s="19"/>
      <c r="O36" s="19"/>
      <c r="P36" s="19"/>
      <c r="Q36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William Vincett -DNR-</cp:lastModifiedBy>
  <dcterms:created xsi:type="dcterms:W3CDTF">2025-12-22T20:38:48Z</dcterms:created>
  <dcterms:modified xsi:type="dcterms:W3CDTF">2025-12-22T20:58:44Z</dcterms:modified>
</cp:coreProperties>
</file>